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GOALs 2024 Summary Tables/"/>
    </mc:Choice>
  </mc:AlternateContent>
  <xr:revisionPtr revIDLastSave="72" documentId="8_{3FD5FEE0-474E-4019-AE93-351A7ACCA3F3}" xr6:coauthVersionLast="47" xr6:coauthVersionMax="47" xr10:uidLastSave="{D5D0EFF8-D169-47F9-8571-C1267C6808BB}"/>
  <bookViews>
    <workbookView xWindow="-98" yWindow="-98" windowWidth="20715" windowHeight="13276" xr2:uid="{1AAC4D3B-D254-524B-B564-536E10197CE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4" i="1" l="1"/>
  <c r="N13" i="1" l="1"/>
  <c r="N8" i="1" l="1"/>
  <c r="N25" i="1"/>
  <c r="N9" i="1"/>
  <c r="N7" i="1"/>
  <c r="N10" i="1"/>
  <c r="N6" i="1"/>
  <c r="D64" i="1"/>
  <c r="E64" i="1"/>
  <c r="G64" i="1"/>
  <c r="H64" i="1"/>
  <c r="J64" i="1"/>
  <c r="K64" i="1"/>
  <c r="L64" i="1"/>
  <c r="C64" i="1"/>
  <c r="B64" i="1"/>
  <c r="N5" i="1"/>
  <c r="N11" i="1"/>
  <c r="N12" i="1"/>
  <c r="N14" i="1"/>
  <c r="N17" i="1"/>
  <c r="N18" i="1"/>
  <c r="N19" i="1"/>
  <c r="N20" i="1"/>
  <c r="N21" i="1"/>
  <c r="N22" i="1"/>
  <c r="N23" i="1"/>
  <c r="N27" i="1"/>
  <c r="N28" i="1"/>
  <c r="N29" i="1"/>
  <c r="N30" i="1"/>
  <c r="N31" i="1"/>
  <c r="N32" i="1"/>
  <c r="N34" i="1"/>
  <c r="N35" i="1"/>
  <c r="N36" i="1"/>
  <c r="N37" i="1"/>
  <c r="N39" i="1"/>
  <c r="N42" i="1"/>
  <c r="N43" i="1"/>
  <c r="N44" i="1"/>
  <c r="N46" i="1"/>
  <c r="N47" i="1"/>
  <c r="N48" i="1"/>
  <c r="N49" i="1"/>
  <c r="N50" i="1"/>
  <c r="N53" i="1"/>
  <c r="N54" i="1"/>
  <c r="N55" i="1"/>
  <c r="N57" i="1"/>
  <c r="N58" i="1"/>
  <c r="N59" i="1"/>
  <c r="N61" i="1"/>
  <c r="N63" i="1"/>
  <c r="N4" i="1"/>
  <c r="N62" i="1"/>
  <c r="N60" i="1"/>
  <c r="N56" i="1"/>
  <c r="N52" i="1"/>
  <c r="N51" i="1"/>
  <c r="N45" i="1"/>
  <c r="N41" i="1"/>
  <c r="N40" i="1"/>
  <c r="N38" i="1"/>
  <c r="N33" i="1"/>
  <c r="N26" i="1"/>
  <c r="N24" i="1"/>
  <c r="N16" i="1"/>
  <c r="I64" i="1" l="1"/>
  <c r="F64" i="1"/>
  <c r="N15" i="1"/>
  <c r="N64" i="1" s="1"/>
</calcChain>
</file>

<file path=xl/sharedStrings.xml><?xml version="1.0" encoding="utf-8"?>
<sst xmlns="http://schemas.openxmlformats.org/spreadsheetml/2006/main" count="77" uniqueCount="77">
  <si>
    <t>Member</t>
  </si>
  <si>
    <t>$ Invested in Housing Projects</t>
  </si>
  <si>
    <t>$ Invested in Mixed-Use Projects</t>
  </si>
  <si>
    <t>$ Invested in Commercial Projects</t>
  </si>
  <si>
    <t xml:space="preserve"> $ Invested in Open Space Projects </t>
  </si>
  <si>
    <t xml:space="preserve"> $ Invested in Home Improvement &amp; Lead Paint Assistance </t>
  </si>
  <si>
    <t xml:space="preserve"> $ Invested in Financing for Local Small Businesses </t>
  </si>
  <si>
    <t>CDC Organizational Operating Budgets</t>
  </si>
  <si>
    <t xml:space="preserve"> CDC Rental Operating Budgets </t>
  </si>
  <si>
    <t>$ Invested for Energy Efficiency in Resident-Owned Homes</t>
  </si>
  <si>
    <t xml:space="preserve"> Cash Assistance for Homebuyers or Homeowners </t>
  </si>
  <si>
    <t>Cash Assistance for Renters</t>
  </si>
  <si>
    <t xml:space="preserve"> $ for Earned Income Tax Credits and IDAs </t>
  </si>
  <si>
    <t>Total Community Investment</t>
  </si>
  <si>
    <t>ACT Lawrence</t>
  </si>
  <si>
    <t>Allston Brighton CDC</t>
  </si>
  <si>
    <t>Asian CDC</t>
  </si>
  <si>
    <t>Brookline CDC</t>
  </si>
  <si>
    <t>CDC of South Berkshire</t>
  </si>
  <si>
    <t>Chinatown Community Land Trust</t>
  </si>
  <si>
    <t>Codman Square NDC</t>
  </si>
  <si>
    <t>Dorchester Bay EDC</t>
  </si>
  <si>
    <t>Downtown Taunton Foundation</t>
  </si>
  <si>
    <t>Fenway CDC</t>
  </si>
  <si>
    <t>Franklin County CDC</t>
  </si>
  <si>
    <t>Groundwork Lawrence</t>
  </si>
  <si>
    <t>Hilltown CDC</t>
  </si>
  <si>
    <t>Home City Development</t>
  </si>
  <si>
    <t>Housing Corporation of Arlington</t>
  </si>
  <si>
    <t>Housing Nantucket</t>
  </si>
  <si>
    <t>Island Housing Trust</t>
  </si>
  <si>
    <t>Jamaica Plain NDC</t>
  </si>
  <si>
    <t>Just A Start</t>
  </si>
  <si>
    <t>Main South CDC</t>
  </si>
  <si>
    <t>Metro West Collaborative Development</t>
  </si>
  <si>
    <t>Mill Cities Community Investments</t>
  </si>
  <si>
    <t>Mission Hill NHS</t>
  </si>
  <si>
    <t>Neighborhood of Affordable Housing (NOAH)</t>
  </si>
  <si>
    <t>NeighborWorks Housing Solutions</t>
  </si>
  <si>
    <t>NewVue Communities</t>
  </si>
  <si>
    <t>North Shore CDC</t>
  </si>
  <si>
    <t>OneHolyoke CDC</t>
  </si>
  <si>
    <t>Pittsfield Economic Revitalization Corporation</t>
  </si>
  <si>
    <t>Quaboag Valley CDC</t>
  </si>
  <si>
    <t>Revitalize CDC</t>
  </si>
  <si>
    <t>Somerville Community Corporation</t>
  </si>
  <si>
    <t>South Boston NDC</t>
  </si>
  <si>
    <t>Southwest Boston CDC</t>
  </si>
  <si>
    <t>The Neighborhood Developers</t>
  </si>
  <si>
    <t>Way Finders</t>
  </si>
  <si>
    <t>Worcester Common Ground</t>
  </si>
  <si>
    <t>TOTALS</t>
  </si>
  <si>
    <t>Harborlight Homes</t>
  </si>
  <si>
    <t>CDC Achievements in Calendar Year 2023</t>
  </si>
  <si>
    <t>GOALs Survey: Investment Summary</t>
  </si>
  <si>
    <t>Coalition for a Better Acre</t>
  </si>
  <si>
    <t>Community Teamwork</t>
  </si>
  <si>
    <t>Homeowners Rehab</t>
  </si>
  <si>
    <t>Housing Assistance Corp.</t>
  </si>
  <si>
    <t>Lawrence Community Works</t>
  </si>
  <si>
    <t>South Middlesex Opportunity Council</t>
  </si>
  <si>
    <t>Urban Edge</t>
  </si>
  <si>
    <t>Valley Community Development</t>
  </si>
  <si>
    <t>Worcester Community Housing Resources</t>
  </si>
  <si>
    <t>Southeast Asian Coalition of Central MA</t>
  </si>
  <si>
    <t>Dudley Neighbors, Inc.</t>
  </si>
  <si>
    <t>African Community Economic Development of New England (ACEDONE)</t>
  </si>
  <si>
    <t>Community Development Partnership</t>
  </si>
  <si>
    <t>Community Economic Development Center New Bedford</t>
  </si>
  <si>
    <t>Wellspring Cooperative Corporation</t>
  </si>
  <si>
    <t>Boston Neighborhood Community Land Trust</t>
  </si>
  <si>
    <t>Inquilinos Boricuas en Accion (IBA)</t>
  </si>
  <si>
    <t>Madison Park Development Corporation</t>
  </si>
  <si>
    <t>Nuestra Comunidad Development Corporation</t>
  </si>
  <si>
    <t>Latino Support Network</t>
  </si>
  <si>
    <t>WATCH CDC</t>
  </si>
  <si>
    <t>Waterfront Historic Area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</si>
</sst>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1" applyNumberFormat="1" applyFont="1" applyAlignme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0" fillId="0" borderId="0" xfId="1" applyNumberFormat="1" applyFont="1" applyAlignment="1">
      <alignment wrapText="1"/>
    </xf>
  </cellXfs>
  <cellStyles count="2">
    <cellStyle name="Currency" xfId="1" builtinId="4"/>
    <cellStyle name="Normal" xfId="0" builtinId="0"/>
  </cellStyles>
  <dxfs count="15">
    <dxf>
      <numFmt numFmtId="164" formatCode="&quot;$&quot;#,##0"/>
      <alignment horizontal="general" vertical="bottom" textRotation="0" wrapText="1" indent="0" justifyLastLine="0" shrinkToFit="0" readingOrder="0"/>
    </dxf>
    <dxf>
      <numFmt numFmtId="164" formatCode="&quot;$&quot;#,##0"/>
      <alignment horizontal="general" vertical="bottom" textRotation="0" wrapText="1" indent="0" justifyLastLine="0" shrinkToFit="0" readingOrder="0"/>
    </dxf>
    <dxf>
      <numFmt numFmtId="164" formatCode="&quot;$&quot;#,##0"/>
      <alignment horizontal="general" vertical="bottom" textRotation="0" wrapText="1" indent="0" justifyLastLine="0" shrinkToFit="0" readingOrder="0"/>
    </dxf>
    <dxf>
      <font>
        <sz val="11"/>
      </font>
      <numFmt numFmtId="164" formatCode="&quot;$&quot;#,##0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64" formatCode="&quot;$&quot;#,##0"/>
      <alignment horizontal="general" vertical="bottom" textRotation="0" wrapText="1" indent="0" justifyLastLine="0" shrinkToFit="0" readingOrder="0"/>
    </dxf>
    <dxf>
      <font>
        <sz val="11"/>
      </font>
      <numFmt numFmtId="164" formatCode="&quot;$&quot;#,##0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64" formatCode="&quot;$&quot;#,##0"/>
      <alignment horizontal="general" vertical="bottom" textRotation="0" wrapText="0" indent="0" justifyLastLine="0" shrinkToFit="0" readingOrder="0"/>
    </dxf>
    <dxf>
      <numFmt numFmtId="164" formatCode="&quot;$&quot;#,##0"/>
      <alignment horizontal="general" vertical="bottom" textRotation="0" wrapText="1" indent="0" justifyLastLine="0" shrinkToFit="0" readingOrder="0"/>
    </dxf>
    <dxf>
      <numFmt numFmtId="164" formatCode="&quot;$&quot;#,##0"/>
      <alignment horizontal="general" vertical="bottom" textRotation="0" wrapText="1" indent="0" justifyLastLine="0" shrinkToFit="0" readingOrder="0"/>
    </dxf>
    <dxf>
      <numFmt numFmtId="164" formatCode="&quot;$&quot;#,##0"/>
      <alignment horizontal="general" vertical="bottom" textRotation="0" wrapText="1" indent="0" justifyLastLine="0" shrinkToFit="0" readingOrder="0"/>
    </dxf>
    <dxf>
      <numFmt numFmtId="164" formatCode="&quot;$&quot;#,##0"/>
      <alignment horizontal="general" vertical="bottom" textRotation="0" wrapText="1" indent="0" justifyLastLine="0" shrinkToFit="0" readingOrder="0"/>
    </dxf>
    <dxf>
      <numFmt numFmtId="164" formatCode="&quot;$&quot;#,##0"/>
      <alignment horizontal="general" vertical="bottom" textRotation="0" wrapText="1" indent="0" justifyLastLine="0" shrinkToFit="0" readingOrder="0"/>
    </dxf>
    <dxf>
      <numFmt numFmtId="164" formatCode="&quot;$&quot;#,##0"/>
      <alignment horizontal="general" vertical="bottom" textRotation="0" wrapText="1" indent="0" justifyLastLine="0" shrinkToFit="0" readingOrder="0"/>
    </dxf>
    <dxf>
      <numFmt numFmtId="164" formatCode="&quot;$&quot;#,##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6002E9-D89C-46EE-8F72-CB0CF2EB97A5}" name="Table1" displayName="Table1" ref="A3:N63" totalsRowShown="0" headerRowDxfId="14">
  <autoFilter ref="A3:N63" xr:uid="{E46002E9-D89C-46EE-8F72-CB0CF2EB97A5}"/>
  <tableColumns count="14">
    <tableColumn id="1" xr3:uid="{9AB05B30-1B79-4B3D-B038-89B423BACAC1}" name="Member" dataDxfId="13"/>
    <tableColumn id="2" xr3:uid="{9C80F6AE-006A-4188-AD36-2E2CEE3D7355}" name="$ Invested in Housing Projects" dataDxfId="12"/>
    <tableColumn id="3" xr3:uid="{36B02266-1BC8-4A92-8145-749CC91EF908}" name="$ Invested in Mixed-Use Projects" dataDxfId="11"/>
    <tableColumn id="4" xr3:uid="{566215F4-A98C-48B3-9C21-77789BFE5159}" name="$ Invested in Commercial Projects" dataDxfId="10"/>
    <tableColumn id="5" xr3:uid="{8469DDD9-521C-4814-94AF-E0DEF6D60FEC}" name=" $ Invested in Open Space Projects " dataDxfId="9"/>
    <tableColumn id="6" xr3:uid="{FBD64148-8B79-468D-8BF0-982C2307DFFB}" name=" $ Invested in Home Improvement &amp; Lead Paint Assistance " dataDxfId="8"/>
    <tableColumn id="7" xr3:uid="{D1DEDCA6-5CAF-43AF-8B8B-ED7273AA9766}" name=" $ Invested in Financing for Local Small Businesses " dataDxfId="7" dataCellStyle="Currency"/>
    <tableColumn id="8" xr3:uid="{F45D3184-E122-471B-BB1B-DA09BEB78DCE}" name="CDC Organizational Operating Budgets" dataDxfId="6" dataCellStyle="Currency"/>
    <tableColumn id="9" xr3:uid="{DBA9204B-1018-4BC0-BEE6-63D803BD7DB4}" name=" CDC Rental Operating Budgets " dataDxfId="5"/>
    <tableColumn id="10" xr3:uid="{B918FFB6-FFC5-45B1-85A6-5D474BE70312}" name="$ Invested for Energy Efficiency in Resident-Owned Homes" dataDxfId="3" dataCellStyle="Currency"/>
    <tableColumn id="11" xr3:uid="{A307A2D7-D6A1-494E-AB2C-8DBF8D683041}" name=" Cash Assistance for Homebuyers or Homeowners " dataDxfId="2"/>
    <tableColumn id="12" xr3:uid="{ECAB147E-A2B5-4DDA-8C9D-1A3E00B8C41C}" name="Cash Assistance for Renters" dataDxfId="1"/>
    <tableColumn id="13" xr3:uid="{200D14CF-B9A6-4002-AE84-EA42DF22C7AA}" name=" $ for Earned Income Tax Credits and IDAs " dataDxfId="0"/>
    <tableColumn id="14" xr3:uid="{97BF44D9-8316-4EE6-B9DC-05AFDA6162F5}" name="Total Community Investment" dataDxfId="4">
      <calculatedColumnFormula>SUM(B4:M4)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404D-D028-604F-A7E3-F158AE51FBA4}">
  <dimension ref="A1:N67"/>
  <sheetViews>
    <sheetView tabSelected="1" workbookViewId="0">
      <pane xSplit="1" ySplit="3" topLeftCell="G46" activePane="bottomRight" state="frozen"/>
      <selection pane="topRight" activeCell="B1" sqref="B1"/>
      <selection pane="bottomLeft" activeCell="A2" sqref="A2"/>
      <selection pane="bottomRight" sqref="A1:A2"/>
    </sheetView>
  </sheetViews>
  <sheetFormatPr defaultColWidth="11" defaultRowHeight="15.75" x14ac:dyDescent="0.5"/>
  <cols>
    <col min="1" max="1" width="48.25" style="3" customWidth="1"/>
    <col min="2" max="14" width="16.5" style="3" bestFit="1" customWidth="1"/>
  </cols>
  <sheetData>
    <row r="1" spans="1:14" x14ac:dyDescent="0.5">
      <c r="A1" s="6" t="s">
        <v>54</v>
      </c>
    </row>
    <row r="2" spans="1:14" x14ac:dyDescent="0.5">
      <c r="A2" s="3" t="s">
        <v>53</v>
      </c>
    </row>
    <row r="3" spans="1:14" s="1" customFormat="1" ht="78.75" x14ac:dyDescent="0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x14ac:dyDescent="0.5">
      <c r="A4" s="2" t="s">
        <v>14</v>
      </c>
      <c r="B4" s="2">
        <v>0</v>
      </c>
      <c r="C4" s="2">
        <v>0</v>
      </c>
      <c r="D4" s="2"/>
      <c r="E4" s="2"/>
      <c r="F4" s="2">
        <v>0</v>
      </c>
      <c r="G4" s="2">
        <v>0</v>
      </c>
      <c r="H4" s="2">
        <v>424294</v>
      </c>
      <c r="I4" s="2">
        <v>0</v>
      </c>
      <c r="J4" s="2">
        <v>0</v>
      </c>
      <c r="K4" s="2">
        <v>70000</v>
      </c>
      <c r="L4" s="2">
        <v>78027</v>
      </c>
      <c r="M4" s="2">
        <v>0</v>
      </c>
      <c r="N4" s="2">
        <f>SUM(B4:M4)</f>
        <v>572321</v>
      </c>
    </row>
    <row r="5" spans="1:14" ht="31.5" x14ac:dyDescent="0.5">
      <c r="A5" s="2" t="s">
        <v>66</v>
      </c>
      <c r="B5" s="2">
        <v>0</v>
      </c>
      <c r="C5" s="2">
        <v>0</v>
      </c>
      <c r="D5" s="2"/>
      <c r="E5" s="2"/>
      <c r="F5" s="2">
        <v>0</v>
      </c>
      <c r="G5" s="2">
        <v>700500</v>
      </c>
      <c r="H5" s="2">
        <v>2269558</v>
      </c>
      <c r="I5" s="2">
        <v>0</v>
      </c>
      <c r="J5" s="2">
        <v>0</v>
      </c>
      <c r="K5" s="2">
        <v>0</v>
      </c>
      <c r="L5" s="2">
        <v>25000</v>
      </c>
      <c r="M5" s="2">
        <v>0</v>
      </c>
      <c r="N5" s="2">
        <f t="shared" ref="N5:N63" si="0">SUM(B5:M5)</f>
        <v>2995058</v>
      </c>
    </row>
    <row r="6" spans="1:14" x14ac:dyDescent="0.5">
      <c r="A6" s="2" t="s">
        <v>15</v>
      </c>
      <c r="B6" s="2">
        <v>5000000</v>
      </c>
      <c r="C6" s="2">
        <v>0</v>
      </c>
      <c r="D6" s="2"/>
      <c r="E6" s="2"/>
      <c r="F6" s="2">
        <v>0</v>
      </c>
      <c r="G6" s="2">
        <v>0</v>
      </c>
      <c r="H6" s="2">
        <v>2272288</v>
      </c>
      <c r="I6" s="2">
        <v>5435150</v>
      </c>
      <c r="J6" s="2">
        <v>0</v>
      </c>
      <c r="K6" s="2">
        <v>0</v>
      </c>
      <c r="L6" s="2">
        <v>0</v>
      </c>
      <c r="M6" s="2">
        <v>0</v>
      </c>
      <c r="N6" s="2">
        <f t="shared" si="0"/>
        <v>12707438</v>
      </c>
    </row>
    <row r="7" spans="1:14" x14ac:dyDescent="0.5">
      <c r="A7" s="2" t="s">
        <v>16</v>
      </c>
      <c r="B7" s="2">
        <v>0</v>
      </c>
      <c r="C7" s="2">
        <v>0</v>
      </c>
      <c r="D7" s="2"/>
      <c r="E7" s="2"/>
      <c r="F7" s="2">
        <v>0</v>
      </c>
      <c r="G7" s="2">
        <v>0</v>
      </c>
      <c r="H7" s="2">
        <v>1840992</v>
      </c>
      <c r="I7" s="2">
        <v>3384150</v>
      </c>
      <c r="J7" s="2">
        <v>0</v>
      </c>
      <c r="K7" s="2">
        <v>0</v>
      </c>
      <c r="L7" s="2">
        <v>44028</v>
      </c>
      <c r="M7" s="2">
        <v>143750</v>
      </c>
      <c r="N7" s="2">
        <f t="shared" si="0"/>
        <v>5412920</v>
      </c>
    </row>
    <row r="8" spans="1:14" x14ac:dyDescent="0.5">
      <c r="A8" s="2" t="s">
        <v>70</v>
      </c>
      <c r="B8" s="2">
        <v>0</v>
      </c>
      <c r="C8" s="2">
        <v>0</v>
      </c>
      <c r="D8" s="2"/>
      <c r="E8" s="2"/>
      <c r="F8" s="2">
        <v>0</v>
      </c>
      <c r="G8" s="2">
        <v>0</v>
      </c>
      <c r="H8" s="2">
        <v>377442</v>
      </c>
      <c r="I8" s="2">
        <v>307650</v>
      </c>
      <c r="J8" s="2">
        <v>0</v>
      </c>
      <c r="K8" s="2">
        <v>0</v>
      </c>
      <c r="L8" s="2">
        <v>0</v>
      </c>
      <c r="M8" s="2">
        <v>0</v>
      </c>
      <c r="N8" s="2">
        <f>SUM(B8:M8)</f>
        <v>685092</v>
      </c>
    </row>
    <row r="9" spans="1:14" x14ac:dyDescent="0.5">
      <c r="A9" s="2" t="s">
        <v>17</v>
      </c>
      <c r="B9" s="2">
        <v>0</v>
      </c>
      <c r="C9" s="2">
        <v>0</v>
      </c>
      <c r="D9" s="2"/>
      <c r="E9" s="2"/>
      <c r="F9" s="2">
        <v>0</v>
      </c>
      <c r="G9" s="2">
        <v>0</v>
      </c>
      <c r="H9" s="2">
        <v>178529</v>
      </c>
      <c r="I9" s="2">
        <v>225610</v>
      </c>
      <c r="J9" s="2">
        <v>0</v>
      </c>
      <c r="K9" s="2">
        <v>0</v>
      </c>
      <c r="L9" s="2">
        <v>42000</v>
      </c>
      <c r="M9" s="2">
        <v>0</v>
      </c>
      <c r="N9" s="2">
        <f t="shared" si="0"/>
        <v>446139</v>
      </c>
    </row>
    <row r="10" spans="1:14" x14ac:dyDescent="0.5">
      <c r="A10" s="2" t="s">
        <v>18</v>
      </c>
      <c r="B10" s="4">
        <v>20241585</v>
      </c>
      <c r="C10" s="4">
        <v>1600000</v>
      </c>
      <c r="D10" s="4"/>
      <c r="E10" s="4"/>
      <c r="F10" s="2">
        <v>0</v>
      </c>
      <c r="G10" s="4">
        <v>8000</v>
      </c>
      <c r="H10" s="4">
        <v>359378</v>
      </c>
      <c r="I10" s="4">
        <v>564025</v>
      </c>
      <c r="J10" s="4">
        <v>0</v>
      </c>
      <c r="K10" s="2">
        <v>0</v>
      </c>
      <c r="L10" s="2">
        <v>0</v>
      </c>
      <c r="M10" s="4">
        <v>0</v>
      </c>
      <c r="N10" s="4">
        <f t="shared" si="0"/>
        <v>22772988</v>
      </c>
    </row>
    <row r="11" spans="1:14" x14ac:dyDescent="0.5">
      <c r="A11" s="2" t="s">
        <v>68</v>
      </c>
      <c r="B11" s="2">
        <v>0</v>
      </c>
      <c r="C11" s="2">
        <v>0</v>
      </c>
      <c r="D11" s="2"/>
      <c r="E11" s="2"/>
      <c r="F11" s="2">
        <v>0</v>
      </c>
      <c r="G11" s="2">
        <v>120000</v>
      </c>
      <c r="H11" s="2">
        <v>1102545</v>
      </c>
      <c r="I11" s="2">
        <v>0</v>
      </c>
      <c r="J11" s="2">
        <v>0</v>
      </c>
      <c r="K11" s="2">
        <v>0</v>
      </c>
      <c r="L11" s="2">
        <v>27505</v>
      </c>
      <c r="M11" s="2">
        <v>875668</v>
      </c>
      <c r="N11" s="2">
        <f t="shared" si="0"/>
        <v>2125718</v>
      </c>
    </row>
    <row r="12" spans="1:14" x14ac:dyDescent="0.5">
      <c r="A12" s="2" t="s">
        <v>19</v>
      </c>
      <c r="B12" s="4">
        <v>2460106</v>
      </c>
      <c r="C12" s="4">
        <v>0</v>
      </c>
      <c r="D12" s="4"/>
      <c r="E12" s="4"/>
      <c r="F12" s="2">
        <v>0</v>
      </c>
      <c r="G12" s="4">
        <v>0</v>
      </c>
      <c r="H12" s="4">
        <v>600352</v>
      </c>
      <c r="I12" s="4">
        <v>0</v>
      </c>
      <c r="J12" s="4">
        <v>0</v>
      </c>
      <c r="K12" s="2">
        <v>0</v>
      </c>
      <c r="L12" s="2">
        <v>0</v>
      </c>
      <c r="M12" s="4">
        <v>0</v>
      </c>
      <c r="N12" s="4">
        <f t="shared" si="0"/>
        <v>3060458</v>
      </c>
    </row>
    <row r="13" spans="1:14" x14ac:dyDescent="0.5">
      <c r="A13" s="2" t="s">
        <v>55</v>
      </c>
      <c r="B13" s="7">
        <v>13594731</v>
      </c>
      <c r="C13" s="7">
        <v>0</v>
      </c>
      <c r="D13" s="7"/>
      <c r="E13" s="7"/>
      <c r="F13" s="2">
        <v>0</v>
      </c>
      <c r="G13" s="7">
        <v>275450</v>
      </c>
      <c r="H13" s="7">
        <v>2344216</v>
      </c>
      <c r="I13" s="7">
        <v>5424895</v>
      </c>
      <c r="J13" s="7">
        <v>0</v>
      </c>
      <c r="K13" s="2">
        <v>0</v>
      </c>
      <c r="L13" s="2">
        <v>50000</v>
      </c>
      <c r="M13" s="7">
        <v>0</v>
      </c>
      <c r="N13" s="7">
        <f>SUM(B13:M13)</f>
        <v>21689292</v>
      </c>
    </row>
    <row r="14" spans="1:14" x14ac:dyDescent="0.5">
      <c r="A14" s="2" t="s">
        <v>20</v>
      </c>
      <c r="B14" s="4">
        <v>26237058</v>
      </c>
      <c r="C14" s="4">
        <v>0</v>
      </c>
      <c r="D14" s="4"/>
      <c r="E14" s="4"/>
      <c r="F14" s="2">
        <v>0</v>
      </c>
      <c r="G14" s="4">
        <v>5000</v>
      </c>
      <c r="H14" s="4">
        <v>4226497</v>
      </c>
      <c r="I14" s="4">
        <v>10039645</v>
      </c>
      <c r="J14" s="4">
        <v>9963</v>
      </c>
      <c r="K14" s="2">
        <v>15500</v>
      </c>
      <c r="L14" s="2">
        <v>276532</v>
      </c>
      <c r="M14" s="4">
        <v>0</v>
      </c>
      <c r="N14" s="4">
        <f t="shared" si="0"/>
        <v>40810195</v>
      </c>
    </row>
    <row r="15" spans="1:14" x14ac:dyDescent="0.5">
      <c r="A15" s="2" t="s">
        <v>67</v>
      </c>
      <c r="B15" s="2">
        <v>0</v>
      </c>
      <c r="C15" s="2">
        <v>0</v>
      </c>
      <c r="D15" s="2"/>
      <c r="E15" s="2"/>
      <c r="F15" s="2">
        <v>0</v>
      </c>
      <c r="G15" s="2">
        <v>466577</v>
      </c>
      <c r="H15" s="2">
        <v>3227263</v>
      </c>
      <c r="I15" s="2">
        <v>933205</v>
      </c>
      <c r="J15" s="2">
        <v>0</v>
      </c>
      <c r="K15" s="2">
        <v>0</v>
      </c>
      <c r="L15" s="2">
        <v>0</v>
      </c>
      <c r="M15" s="2">
        <v>0</v>
      </c>
      <c r="N15" s="2">
        <f t="shared" si="0"/>
        <v>4627045</v>
      </c>
    </row>
    <row r="16" spans="1:14" x14ac:dyDescent="0.5">
      <c r="A16" s="2" t="s">
        <v>56</v>
      </c>
      <c r="B16" s="4">
        <v>15348569</v>
      </c>
      <c r="C16" s="4">
        <v>0</v>
      </c>
      <c r="D16" s="4"/>
      <c r="E16" s="4"/>
      <c r="F16" s="2">
        <v>694703</v>
      </c>
      <c r="G16" s="4">
        <v>831000</v>
      </c>
      <c r="H16" s="4">
        <v>161930775</v>
      </c>
      <c r="I16" s="4">
        <v>1620290</v>
      </c>
      <c r="J16" s="4">
        <v>0</v>
      </c>
      <c r="K16" s="2">
        <v>0</v>
      </c>
      <c r="L16" s="2">
        <v>24304398</v>
      </c>
      <c r="M16" s="4">
        <v>265098</v>
      </c>
      <c r="N16" s="4">
        <f t="shared" si="0"/>
        <v>204994833</v>
      </c>
    </row>
    <row r="17" spans="1:14" x14ac:dyDescent="0.5">
      <c r="A17" s="2" t="s">
        <v>21</v>
      </c>
      <c r="B17" s="2">
        <v>0</v>
      </c>
      <c r="C17" s="2">
        <v>0</v>
      </c>
      <c r="D17" s="2"/>
      <c r="E17" s="2"/>
      <c r="F17" s="2">
        <v>0</v>
      </c>
      <c r="G17" s="2">
        <v>1966500</v>
      </c>
      <c r="H17" s="2">
        <v>6286940</v>
      </c>
      <c r="I17" s="2">
        <v>11280500</v>
      </c>
      <c r="J17" s="2">
        <v>0</v>
      </c>
      <c r="K17" s="2">
        <v>0</v>
      </c>
      <c r="L17" s="2">
        <v>0</v>
      </c>
      <c r="M17" s="2">
        <v>59961</v>
      </c>
      <c r="N17" s="2">
        <f t="shared" si="0"/>
        <v>19593901</v>
      </c>
    </row>
    <row r="18" spans="1:14" x14ac:dyDescent="0.5">
      <c r="A18" s="2" t="s">
        <v>22</v>
      </c>
      <c r="B18" s="2">
        <v>0</v>
      </c>
      <c r="C18" s="2">
        <v>0</v>
      </c>
      <c r="D18" s="2"/>
      <c r="E18" s="2"/>
      <c r="F18" s="2">
        <v>0</v>
      </c>
      <c r="G18" s="2">
        <v>0</v>
      </c>
      <c r="H18" s="2">
        <v>92288</v>
      </c>
      <c r="I18" s="2">
        <v>61530</v>
      </c>
      <c r="J18" s="2">
        <v>0</v>
      </c>
      <c r="K18" s="2">
        <v>0</v>
      </c>
      <c r="L18" s="2">
        <v>0</v>
      </c>
      <c r="M18" s="2">
        <v>0</v>
      </c>
      <c r="N18" s="2">
        <f t="shared" si="0"/>
        <v>153818</v>
      </c>
    </row>
    <row r="19" spans="1:14" x14ac:dyDescent="0.5">
      <c r="A19" s="2" t="s">
        <v>65</v>
      </c>
      <c r="B19" s="2">
        <v>0</v>
      </c>
      <c r="C19" s="2">
        <v>0</v>
      </c>
      <c r="D19" s="2"/>
      <c r="E19" s="2">
        <v>386138</v>
      </c>
      <c r="F19" s="2">
        <v>20000</v>
      </c>
      <c r="G19" s="2">
        <v>0</v>
      </c>
      <c r="H19" s="2">
        <v>720185</v>
      </c>
      <c r="I19" s="2">
        <v>1343405</v>
      </c>
      <c r="J19" s="2">
        <v>0</v>
      </c>
      <c r="K19" s="2">
        <v>0</v>
      </c>
      <c r="L19" s="2">
        <v>0</v>
      </c>
      <c r="M19" s="2">
        <v>0</v>
      </c>
      <c r="N19" s="2">
        <f t="shared" si="0"/>
        <v>2469728</v>
      </c>
    </row>
    <row r="20" spans="1:14" x14ac:dyDescent="0.5">
      <c r="A20" s="2" t="s">
        <v>23</v>
      </c>
      <c r="B20" s="2">
        <v>0</v>
      </c>
      <c r="C20" s="2">
        <v>0</v>
      </c>
      <c r="D20" s="2"/>
      <c r="E20" s="2"/>
      <c r="F20" s="2">
        <v>0</v>
      </c>
      <c r="G20" s="2">
        <v>0</v>
      </c>
      <c r="H20" s="2">
        <v>2199209</v>
      </c>
      <c r="I20" s="2">
        <v>5701780</v>
      </c>
      <c r="J20" s="2">
        <v>0</v>
      </c>
      <c r="K20" s="2">
        <v>0</v>
      </c>
      <c r="L20" s="2">
        <v>0</v>
      </c>
      <c r="M20" s="2">
        <v>0</v>
      </c>
      <c r="N20" s="2">
        <f t="shared" si="0"/>
        <v>7900989</v>
      </c>
    </row>
    <row r="21" spans="1:14" x14ac:dyDescent="0.5">
      <c r="A21" s="2" t="s">
        <v>24</v>
      </c>
      <c r="B21" s="2">
        <v>0</v>
      </c>
      <c r="C21" s="2">
        <v>0</v>
      </c>
      <c r="D21" s="2"/>
      <c r="E21" s="2"/>
      <c r="F21" s="2">
        <v>0</v>
      </c>
      <c r="G21" s="2">
        <v>5471925</v>
      </c>
      <c r="H21" s="2">
        <v>2856759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f t="shared" si="0"/>
        <v>8328684</v>
      </c>
    </row>
    <row r="22" spans="1:14" x14ac:dyDescent="0.5">
      <c r="A22" s="2" t="s">
        <v>25</v>
      </c>
      <c r="B22" s="2">
        <v>0</v>
      </c>
      <c r="C22" s="2">
        <v>0</v>
      </c>
      <c r="D22" s="2"/>
      <c r="E22" s="2">
        <v>1000000</v>
      </c>
      <c r="F22" s="2">
        <v>0</v>
      </c>
      <c r="G22" s="2">
        <v>0</v>
      </c>
      <c r="H22" s="2">
        <v>3341423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si="0"/>
        <v>4341423</v>
      </c>
    </row>
    <row r="23" spans="1:14" x14ac:dyDescent="0.5">
      <c r="A23" s="2" t="s">
        <v>52</v>
      </c>
      <c r="B23" s="2">
        <v>0</v>
      </c>
      <c r="C23" s="2">
        <v>0</v>
      </c>
      <c r="D23" s="2"/>
      <c r="E23" s="2"/>
      <c r="F23" s="2">
        <v>0</v>
      </c>
      <c r="G23" s="2">
        <v>0</v>
      </c>
      <c r="H23" s="2">
        <v>3879686</v>
      </c>
      <c r="I23" s="2">
        <v>4368630</v>
      </c>
      <c r="J23" s="2">
        <v>0</v>
      </c>
      <c r="K23" s="2">
        <v>0</v>
      </c>
      <c r="L23" s="2">
        <v>70000</v>
      </c>
      <c r="M23" s="2">
        <v>0</v>
      </c>
      <c r="N23" s="2">
        <f t="shared" si="0"/>
        <v>8318316</v>
      </c>
    </row>
    <row r="24" spans="1:14" x14ac:dyDescent="0.5">
      <c r="A24" s="2" t="s">
        <v>26</v>
      </c>
      <c r="B24" s="2">
        <v>0</v>
      </c>
      <c r="C24" s="2">
        <v>0</v>
      </c>
      <c r="D24" s="2"/>
      <c r="E24" s="2"/>
      <c r="F24" s="2">
        <v>861800</v>
      </c>
      <c r="G24" s="2">
        <v>485599</v>
      </c>
      <c r="H24" s="2">
        <v>3128702</v>
      </c>
      <c r="I24" s="2">
        <v>697340</v>
      </c>
      <c r="J24" s="2">
        <v>0</v>
      </c>
      <c r="K24" s="2">
        <v>0</v>
      </c>
      <c r="L24" s="2">
        <v>0</v>
      </c>
      <c r="M24" s="2">
        <v>0</v>
      </c>
      <c r="N24" s="2">
        <f t="shared" si="0"/>
        <v>5173441</v>
      </c>
    </row>
    <row r="25" spans="1:14" x14ac:dyDescent="0.5">
      <c r="A25" s="2" t="s">
        <v>27</v>
      </c>
      <c r="B25" s="2">
        <v>0</v>
      </c>
      <c r="C25" s="2">
        <v>0</v>
      </c>
      <c r="D25" s="2"/>
      <c r="E25" s="2"/>
      <c r="F25" s="2">
        <v>0</v>
      </c>
      <c r="G25" s="2">
        <v>0</v>
      </c>
      <c r="H25" s="2">
        <v>1335484</v>
      </c>
      <c r="I25" s="2">
        <v>4737810</v>
      </c>
      <c r="J25" s="2">
        <v>0</v>
      </c>
      <c r="K25" s="2">
        <v>0</v>
      </c>
      <c r="L25" s="2">
        <v>0</v>
      </c>
      <c r="M25" s="2">
        <v>0</v>
      </c>
      <c r="N25" s="2">
        <f>SUM(B25:M25)</f>
        <v>6073294</v>
      </c>
    </row>
    <row r="26" spans="1:14" x14ac:dyDescent="0.5">
      <c r="A26" s="2" t="s">
        <v>57</v>
      </c>
      <c r="B26" s="2">
        <v>2000000</v>
      </c>
      <c r="C26" s="2">
        <v>0</v>
      </c>
      <c r="D26" s="2"/>
      <c r="E26" s="2"/>
      <c r="F26" s="2">
        <v>425438</v>
      </c>
      <c r="G26" s="2">
        <v>0</v>
      </c>
      <c r="H26" s="2">
        <v>2720281</v>
      </c>
      <c r="I26" s="2">
        <v>17187380</v>
      </c>
      <c r="J26" s="2">
        <v>0</v>
      </c>
      <c r="K26" s="2">
        <v>0</v>
      </c>
      <c r="L26" s="2">
        <v>232737</v>
      </c>
      <c r="M26" s="2">
        <v>27708</v>
      </c>
      <c r="N26" s="2">
        <f t="shared" si="0"/>
        <v>22593544</v>
      </c>
    </row>
    <row r="27" spans="1:14" x14ac:dyDescent="0.5">
      <c r="A27" s="2" t="s">
        <v>58</v>
      </c>
      <c r="B27" s="2">
        <v>19000000</v>
      </c>
      <c r="C27" s="2">
        <v>0</v>
      </c>
      <c r="D27" s="2"/>
      <c r="E27" s="2"/>
      <c r="F27" s="2">
        <v>0</v>
      </c>
      <c r="G27" s="2">
        <v>0</v>
      </c>
      <c r="H27" s="2">
        <v>31116466</v>
      </c>
      <c r="I27" s="2">
        <v>3773840</v>
      </c>
      <c r="J27" s="2">
        <v>4400630</v>
      </c>
      <c r="K27" s="2">
        <v>417378</v>
      </c>
      <c r="L27" s="2">
        <v>0</v>
      </c>
      <c r="M27" s="2">
        <v>0</v>
      </c>
      <c r="N27" s="2">
        <f t="shared" si="0"/>
        <v>58708314</v>
      </c>
    </row>
    <row r="28" spans="1:14" x14ac:dyDescent="0.5">
      <c r="A28" s="2" t="s">
        <v>28</v>
      </c>
      <c r="B28" s="2">
        <v>0</v>
      </c>
      <c r="C28" s="2">
        <v>0</v>
      </c>
      <c r="D28" s="2"/>
      <c r="E28" s="2"/>
      <c r="F28" s="2">
        <v>0</v>
      </c>
      <c r="G28" s="2">
        <v>0</v>
      </c>
      <c r="H28" s="2">
        <v>934161</v>
      </c>
      <c r="I28" s="2">
        <v>1538250</v>
      </c>
      <c r="J28" s="2">
        <v>0</v>
      </c>
      <c r="K28" s="2">
        <v>0</v>
      </c>
      <c r="L28" s="2">
        <v>116009</v>
      </c>
      <c r="M28" s="2">
        <v>0</v>
      </c>
      <c r="N28" s="2">
        <f t="shared" si="0"/>
        <v>2588420</v>
      </c>
    </row>
    <row r="29" spans="1:14" x14ac:dyDescent="0.5">
      <c r="A29" s="2" t="s">
        <v>29</v>
      </c>
      <c r="B29" s="2">
        <v>0</v>
      </c>
      <c r="C29" s="2">
        <v>0</v>
      </c>
      <c r="D29" s="2"/>
      <c r="E29" s="2"/>
      <c r="F29" s="2">
        <v>0</v>
      </c>
      <c r="G29" s="2">
        <v>0</v>
      </c>
      <c r="H29" s="2">
        <v>256709</v>
      </c>
      <c r="I29" s="2">
        <v>399945</v>
      </c>
      <c r="J29" s="2">
        <v>0</v>
      </c>
      <c r="K29" s="2">
        <v>0</v>
      </c>
      <c r="L29" s="2">
        <v>0</v>
      </c>
      <c r="M29" s="2">
        <v>0</v>
      </c>
      <c r="N29" s="2">
        <f t="shared" si="0"/>
        <v>656654</v>
      </c>
    </row>
    <row r="30" spans="1:14" x14ac:dyDescent="0.5">
      <c r="A30" s="2" t="s">
        <v>71</v>
      </c>
      <c r="B30" s="2">
        <v>0</v>
      </c>
      <c r="C30" s="2">
        <v>0</v>
      </c>
      <c r="D30" s="2"/>
      <c r="E30" s="2"/>
      <c r="F30" s="2">
        <v>0</v>
      </c>
      <c r="G30" s="2">
        <v>0</v>
      </c>
      <c r="H30" s="2">
        <v>4993665</v>
      </c>
      <c r="I30" s="2">
        <v>6840085</v>
      </c>
      <c r="J30" s="2">
        <v>0</v>
      </c>
      <c r="K30" s="2">
        <v>0</v>
      </c>
      <c r="L30" s="2">
        <v>25528</v>
      </c>
      <c r="M30" s="2">
        <v>0</v>
      </c>
      <c r="N30" s="2">
        <f t="shared" si="0"/>
        <v>11859278</v>
      </c>
    </row>
    <row r="31" spans="1:14" x14ac:dyDescent="0.5">
      <c r="A31" s="2" t="s">
        <v>30</v>
      </c>
      <c r="B31" s="4">
        <v>0</v>
      </c>
      <c r="C31" s="4">
        <v>0</v>
      </c>
      <c r="D31" s="4"/>
      <c r="E31" s="4"/>
      <c r="F31" s="2">
        <v>25000</v>
      </c>
      <c r="G31" s="4">
        <v>0</v>
      </c>
      <c r="H31" s="4">
        <v>3112935</v>
      </c>
      <c r="I31" s="4">
        <v>717850</v>
      </c>
      <c r="J31" s="4">
        <v>0</v>
      </c>
      <c r="K31" s="2">
        <v>0</v>
      </c>
      <c r="L31" s="2">
        <v>0</v>
      </c>
      <c r="M31" s="4">
        <v>0</v>
      </c>
      <c r="N31" s="4">
        <f t="shared" si="0"/>
        <v>3855785</v>
      </c>
    </row>
    <row r="32" spans="1:14" x14ac:dyDescent="0.5">
      <c r="A32" s="2" t="s">
        <v>31</v>
      </c>
      <c r="B32" s="4">
        <v>0</v>
      </c>
      <c r="C32" s="4">
        <v>0</v>
      </c>
      <c r="D32" s="4"/>
      <c r="E32" s="4"/>
      <c r="F32" s="2">
        <v>0</v>
      </c>
      <c r="G32" s="4">
        <v>343000</v>
      </c>
      <c r="H32" s="4">
        <v>7574366</v>
      </c>
      <c r="I32" s="4">
        <v>7363090</v>
      </c>
      <c r="J32" s="4">
        <v>0</v>
      </c>
      <c r="K32" s="2">
        <v>0</v>
      </c>
      <c r="L32" s="2">
        <v>0</v>
      </c>
      <c r="M32" s="4">
        <v>0</v>
      </c>
      <c r="N32" s="4">
        <f t="shared" si="0"/>
        <v>15280456</v>
      </c>
    </row>
    <row r="33" spans="1:14" x14ac:dyDescent="0.5">
      <c r="A33" s="2" t="s">
        <v>32</v>
      </c>
      <c r="B33" s="4">
        <v>0</v>
      </c>
      <c r="C33" s="4">
        <v>0</v>
      </c>
      <c r="D33" s="4"/>
      <c r="E33" s="4"/>
      <c r="F33" s="2">
        <v>379896</v>
      </c>
      <c r="G33" s="4">
        <v>0</v>
      </c>
      <c r="H33" s="4">
        <v>7137436</v>
      </c>
      <c r="I33" s="4">
        <v>6368355</v>
      </c>
      <c r="J33" s="4">
        <v>0</v>
      </c>
      <c r="K33" s="2">
        <v>0</v>
      </c>
      <c r="L33" s="2">
        <v>33218</v>
      </c>
      <c r="M33" s="4">
        <v>135577</v>
      </c>
      <c r="N33" s="4">
        <f t="shared" si="0"/>
        <v>14054482</v>
      </c>
    </row>
    <row r="34" spans="1:14" x14ac:dyDescent="0.5">
      <c r="A34" s="2" t="s">
        <v>59</v>
      </c>
      <c r="B34" s="2">
        <v>21980697</v>
      </c>
      <c r="C34" s="2">
        <v>0</v>
      </c>
      <c r="D34" s="2"/>
      <c r="E34" s="2"/>
      <c r="F34" s="2">
        <v>0</v>
      </c>
      <c r="G34" s="2">
        <v>0</v>
      </c>
      <c r="H34" s="2">
        <v>4895525</v>
      </c>
      <c r="I34" s="2">
        <v>2358650</v>
      </c>
      <c r="J34" s="2">
        <v>0</v>
      </c>
      <c r="K34" s="2">
        <v>390957</v>
      </c>
      <c r="L34" s="2">
        <v>30961</v>
      </c>
      <c r="M34" s="2">
        <v>37200</v>
      </c>
      <c r="N34" s="2">
        <f t="shared" si="0"/>
        <v>29693990</v>
      </c>
    </row>
    <row r="35" spans="1:14" x14ac:dyDescent="0.5">
      <c r="A35" s="2" t="s">
        <v>72</v>
      </c>
      <c r="B35" s="4">
        <v>0</v>
      </c>
      <c r="C35" s="4">
        <v>0</v>
      </c>
      <c r="D35" s="4"/>
      <c r="E35" s="4"/>
      <c r="F35" s="2">
        <v>0</v>
      </c>
      <c r="G35" s="4">
        <v>0</v>
      </c>
      <c r="H35" s="4">
        <v>8450109</v>
      </c>
      <c r="I35" s="4">
        <v>12798240</v>
      </c>
      <c r="J35" s="4">
        <v>0</v>
      </c>
      <c r="K35" s="2">
        <v>150000</v>
      </c>
      <c r="L35" s="2">
        <v>0</v>
      </c>
      <c r="M35" s="4">
        <v>0</v>
      </c>
      <c r="N35" s="4">
        <f t="shared" si="0"/>
        <v>21398349</v>
      </c>
    </row>
    <row r="36" spans="1:14" x14ac:dyDescent="0.5">
      <c r="A36" s="2" t="s">
        <v>33</v>
      </c>
      <c r="B36" s="2">
        <v>0</v>
      </c>
      <c r="C36" s="2">
        <v>19590610</v>
      </c>
      <c r="D36" s="2"/>
      <c r="E36" s="2"/>
      <c r="F36" s="2">
        <v>0</v>
      </c>
      <c r="G36" s="2">
        <v>15000</v>
      </c>
      <c r="H36" s="2">
        <v>1784180</v>
      </c>
      <c r="I36" s="2">
        <v>2532985</v>
      </c>
      <c r="J36" s="2">
        <v>0</v>
      </c>
      <c r="K36" s="2">
        <v>0</v>
      </c>
      <c r="L36" s="2">
        <v>0</v>
      </c>
      <c r="M36" s="2">
        <v>365000</v>
      </c>
      <c r="N36" s="2">
        <f t="shared" si="0"/>
        <v>24287775</v>
      </c>
    </row>
    <row r="37" spans="1:14" x14ac:dyDescent="0.5">
      <c r="A37" s="2" t="s">
        <v>34</v>
      </c>
      <c r="B37" s="4">
        <v>0</v>
      </c>
      <c r="C37" s="4">
        <v>0</v>
      </c>
      <c r="D37" s="4"/>
      <c r="E37" s="4"/>
      <c r="F37" s="2">
        <v>0</v>
      </c>
      <c r="G37" s="4">
        <v>0</v>
      </c>
      <c r="H37" s="4">
        <v>1745584</v>
      </c>
      <c r="I37" s="4">
        <v>1148560</v>
      </c>
      <c r="J37" s="4">
        <v>0</v>
      </c>
      <c r="K37" s="2">
        <v>0</v>
      </c>
      <c r="L37" s="2">
        <v>607000</v>
      </c>
      <c r="M37" s="4">
        <v>0</v>
      </c>
      <c r="N37" s="4">
        <f t="shared" si="0"/>
        <v>3501144</v>
      </c>
    </row>
    <row r="38" spans="1:14" x14ac:dyDescent="0.5">
      <c r="A38" s="2" t="s">
        <v>35</v>
      </c>
      <c r="B38" s="2">
        <v>0</v>
      </c>
      <c r="C38" s="2">
        <v>0</v>
      </c>
      <c r="D38" s="2"/>
      <c r="E38" s="2"/>
      <c r="F38" s="2">
        <v>2065461</v>
      </c>
      <c r="G38" s="2">
        <v>4200000</v>
      </c>
      <c r="H38" s="2">
        <v>5726807</v>
      </c>
      <c r="I38" s="2">
        <v>0</v>
      </c>
      <c r="J38" s="2">
        <v>101644</v>
      </c>
      <c r="K38" s="2">
        <v>0</v>
      </c>
      <c r="L38" s="2">
        <v>0</v>
      </c>
      <c r="M38" s="2">
        <v>0</v>
      </c>
      <c r="N38" s="2">
        <f t="shared" si="0"/>
        <v>12093912</v>
      </c>
    </row>
    <row r="39" spans="1:14" x14ac:dyDescent="0.5">
      <c r="A39" s="2" t="s">
        <v>36</v>
      </c>
      <c r="B39" s="2">
        <v>34000000</v>
      </c>
      <c r="C39" s="2">
        <v>0</v>
      </c>
      <c r="D39" s="2"/>
      <c r="E39" s="2"/>
      <c r="F39" s="2">
        <v>0</v>
      </c>
      <c r="G39" s="2">
        <v>0</v>
      </c>
      <c r="H39" s="2">
        <v>770238</v>
      </c>
      <c r="I39" s="2">
        <v>2020235</v>
      </c>
      <c r="J39" s="2">
        <v>0</v>
      </c>
      <c r="K39" s="2">
        <v>0</v>
      </c>
      <c r="L39" s="2">
        <v>8500</v>
      </c>
      <c r="M39" s="2">
        <v>0</v>
      </c>
      <c r="N39" s="2">
        <f t="shared" si="0"/>
        <v>36798973</v>
      </c>
    </row>
    <row r="40" spans="1:14" x14ac:dyDescent="0.5">
      <c r="A40" s="2" t="s">
        <v>37</v>
      </c>
      <c r="B40" s="2">
        <v>0</v>
      </c>
      <c r="C40" s="2">
        <v>0</v>
      </c>
      <c r="D40" s="2"/>
      <c r="E40" s="2"/>
      <c r="F40" s="2">
        <v>40000</v>
      </c>
      <c r="G40" s="2">
        <v>0</v>
      </c>
      <c r="H40" s="2">
        <v>9300000</v>
      </c>
      <c r="I40" s="2">
        <v>3989195</v>
      </c>
      <c r="J40" s="2">
        <v>0</v>
      </c>
      <c r="K40" s="2">
        <v>1724202</v>
      </c>
      <c r="L40" s="2">
        <v>1998000</v>
      </c>
      <c r="M40" s="2">
        <v>68000</v>
      </c>
      <c r="N40" s="2">
        <f t="shared" si="0"/>
        <v>17119397</v>
      </c>
    </row>
    <row r="41" spans="1:14" x14ac:dyDescent="0.5">
      <c r="A41" s="2" t="s">
        <v>38</v>
      </c>
      <c r="B41" s="4">
        <v>6545000</v>
      </c>
      <c r="C41" s="4">
        <v>28125000</v>
      </c>
      <c r="D41" s="4"/>
      <c r="E41" s="4"/>
      <c r="F41" s="2">
        <v>1354378</v>
      </c>
      <c r="G41" s="4">
        <v>60000</v>
      </c>
      <c r="H41" s="4">
        <v>14095744</v>
      </c>
      <c r="I41" s="4">
        <v>8183490</v>
      </c>
      <c r="J41" s="4">
        <v>38779</v>
      </c>
      <c r="K41" s="2">
        <v>25000</v>
      </c>
      <c r="L41" s="2">
        <v>25822922</v>
      </c>
      <c r="M41" s="4">
        <v>0</v>
      </c>
      <c r="N41" s="4">
        <f t="shared" si="0"/>
        <v>84250313</v>
      </c>
    </row>
    <row r="42" spans="1:14" x14ac:dyDescent="0.5">
      <c r="A42" s="2" t="s">
        <v>39</v>
      </c>
      <c r="B42" s="4">
        <v>5707753</v>
      </c>
      <c r="C42" s="4">
        <v>0</v>
      </c>
      <c r="D42" s="4"/>
      <c r="E42" s="4"/>
      <c r="F42" s="2">
        <v>415095</v>
      </c>
      <c r="G42" s="4">
        <v>708072</v>
      </c>
      <c r="H42" s="4">
        <v>2804326</v>
      </c>
      <c r="I42" s="4">
        <v>1856155</v>
      </c>
      <c r="J42" s="4">
        <v>0</v>
      </c>
      <c r="K42" s="2">
        <v>1387872</v>
      </c>
      <c r="L42" s="2">
        <v>143197</v>
      </c>
      <c r="M42" s="4">
        <v>0</v>
      </c>
      <c r="N42" s="4">
        <f t="shared" si="0"/>
        <v>13022470</v>
      </c>
    </row>
    <row r="43" spans="1:14" x14ac:dyDescent="0.5">
      <c r="A43" s="2" t="s">
        <v>40</v>
      </c>
      <c r="B43" s="2">
        <v>36919239</v>
      </c>
      <c r="C43" s="2">
        <v>0</v>
      </c>
      <c r="D43" s="2"/>
      <c r="E43" s="2"/>
      <c r="F43" s="2">
        <v>0</v>
      </c>
      <c r="G43" s="2">
        <v>0</v>
      </c>
      <c r="H43" s="2">
        <v>4988555</v>
      </c>
      <c r="I43" s="2">
        <v>4204550</v>
      </c>
      <c r="J43" s="2">
        <v>0</v>
      </c>
      <c r="K43" s="2">
        <v>0</v>
      </c>
      <c r="L43" s="2">
        <v>0</v>
      </c>
      <c r="M43" s="2">
        <v>40000</v>
      </c>
      <c r="N43" s="2">
        <f t="shared" si="0"/>
        <v>46152344</v>
      </c>
    </row>
    <row r="44" spans="1:14" x14ac:dyDescent="0.5">
      <c r="A44" s="2" t="s">
        <v>73</v>
      </c>
      <c r="B44" s="2">
        <v>0</v>
      </c>
      <c r="C44" s="2">
        <v>0</v>
      </c>
      <c r="D44" s="2"/>
      <c r="E44" s="2"/>
      <c r="F44" s="2">
        <v>0</v>
      </c>
      <c r="G44" s="2">
        <v>0</v>
      </c>
      <c r="H44" s="2">
        <v>3984543</v>
      </c>
      <c r="I44" s="2">
        <v>8768025</v>
      </c>
      <c r="J44" s="2">
        <v>0</v>
      </c>
      <c r="K44" s="2">
        <v>0</v>
      </c>
      <c r="L44" s="2">
        <v>0</v>
      </c>
      <c r="M44" s="2">
        <v>0</v>
      </c>
      <c r="N44" s="2">
        <f t="shared" si="0"/>
        <v>12752568</v>
      </c>
    </row>
    <row r="45" spans="1:14" x14ac:dyDescent="0.5">
      <c r="A45" s="2" t="s">
        <v>41</v>
      </c>
      <c r="B45" s="2">
        <v>480000</v>
      </c>
      <c r="C45" s="2">
        <v>0</v>
      </c>
      <c r="D45" s="2"/>
      <c r="E45" s="2"/>
      <c r="F45" s="2">
        <v>65340</v>
      </c>
      <c r="G45" s="2">
        <v>0</v>
      </c>
      <c r="H45" s="2">
        <v>2734938</v>
      </c>
      <c r="I45" s="2">
        <v>2840635</v>
      </c>
      <c r="J45" s="2">
        <v>0</v>
      </c>
      <c r="K45" s="2">
        <v>0</v>
      </c>
      <c r="L45" s="2">
        <v>0</v>
      </c>
      <c r="M45" s="2">
        <v>0</v>
      </c>
      <c r="N45" s="2">
        <f t="shared" si="0"/>
        <v>6120913</v>
      </c>
    </row>
    <row r="46" spans="1:14" x14ac:dyDescent="0.5">
      <c r="A46" s="2" t="s">
        <v>42</v>
      </c>
      <c r="B46" s="2">
        <v>0</v>
      </c>
      <c r="C46" s="2">
        <v>0</v>
      </c>
      <c r="D46" s="2"/>
      <c r="E46" s="2"/>
      <c r="F46" s="2">
        <v>0</v>
      </c>
      <c r="G46" s="2">
        <v>470000</v>
      </c>
      <c r="H46" s="2">
        <v>269012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f t="shared" si="0"/>
        <v>739012</v>
      </c>
    </row>
    <row r="47" spans="1:14" x14ac:dyDescent="0.5">
      <c r="A47" s="2" t="s">
        <v>43</v>
      </c>
      <c r="B47" s="2">
        <v>0</v>
      </c>
      <c r="C47" s="2">
        <v>0</v>
      </c>
      <c r="D47" s="2"/>
      <c r="E47" s="2"/>
      <c r="F47" s="2">
        <v>0</v>
      </c>
      <c r="G47" s="2">
        <v>903647</v>
      </c>
      <c r="H47" s="2">
        <v>1164728</v>
      </c>
      <c r="I47" s="2">
        <v>82040</v>
      </c>
      <c r="J47" s="2">
        <v>0</v>
      </c>
      <c r="K47" s="2">
        <v>0</v>
      </c>
      <c r="L47" s="2">
        <v>68017</v>
      </c>
      <c r="M47" s="2">
        <v>8800</v>
      </c>
      <c r="N47" s="2">
        <f t="shared" si="0"/>
        <v>2227232</v>
      </c>
    </row>
    <row r="48" spans="1:14" x14ac:dyDescent="0.5">
      <c r="A48" s="2" t="s">
        <v>44</v>
      </c>
      <c r="B48" s="2">
        <v>0</v>
      </c>
      <c r="C48" s="2">
        <v>0</v>
      </c>
      <c r="D48" s="2"/>
      <c r="E48" s="2"/>
      <c r="F48" s="2">
        <v>200000</v>
      </c>
      <c r="G48" s="2">
        <v>0</v>
      </c>
      <c r="H48" s="2">
        <v>2787351</v>
      </c>
      <c r="I48" s="2">
        <v>0</v>
      </c>
      <c r="J48" s="2">
        <v>90000</v>
      </c>
      <c r="K48" s="2">
        <v>530000</v>
      </c>
      <c r="L48" s="2">
        <v>2388000</v>
      </c>
      <c r="M48" s="2">
        <v>0</v>
      </c>
      <c r="N48" s="2">
        <f t="shared" si="0"/>
        <v>5995351</v>
      </c>
    </row>
    <row r="49" spans="1:14" x14ac:dyDescent="0.5">
      <c r="A49" s="2" t="s">
        <v>45</v>
      </c>
      <c r="B49" s="2">
        <v>0</v>
      </c>
      <c r="C49" s="2">
        <v>0</v>
      </c>
      <c r="D49" s="2"/>
      <c r="E49" s="2"/>
      <c r="F49" s="2">
        <v>0</v>
      </c>
      <c r="G49" s="2">
        <v>0</v>
      </c>
      <c r="H49" s="2">
        <v>1556566</v>
      </c>
      <c r="I49" s="2">
        <v>3476445</v>
      </c>
      <c r="J49" s="2">
        <v>0</v>
      </c>
      <c r="K49" s="2">
        <v>0</v>
      </c>
      <c r="L49" s="2">
        <v>0</v>
      </c>
      <c r="M49" s="2">
        <v>0</v>
      </c>
      <c r="N49" s="2">
        <f t="shared" si="0"/>
        <v>5033011</v>
      </c>
    </row>
    <row r="50" spans="1:14" x14ac:dyDescent="0.5">
      <c r="A50" s="2" t="s">
        <v>46</v>
      </c>
      <c r="B50" s="2">
        <v>0</v>
      </c>
      <c r="C50" s="2">
        <v>0</v>
      </c>
      <c r="D50" s="2"/>
      <c r="E50" s="2"/>
      <c r="F50" s="2">
        <v>0</v>
      </c>
      <c r="G50" s="2">
        <v>0</v>
      </c>
      <c r="H50" s="2">
        <v>4190775</v>
      </c>
      <c r="I50" s="2">
        <v>1753605</v>
      </c>
      <c r="J50" s="2">
        <v>0</v>
      </c>
      <c r="K50" s="2">
        <v>0</v>
      </c>
      <c r="L50" s="2">
        <v>0</v>
      </c>
      <c r="M50" s="2">
        <v>0</v>
      </c>
      <c r="N50" s="2">
        <f t="shared" si="0"/>
        <v>5944380</v>
      </c>
    </row>
    <row r="51" spans="1:14" x14ac:dyDescent="0.5">
      <c r="A51" s="2" t="s">
        <v>60</v>
      </c>
      <c r="B51" s="2">
        <v>950000</v>
      </c>
      <c r="C51" s="2">
        <v>0</v>
      </c>
      <c r="D51" s="2"/>
      <c r="E51" s="2"/>
      <c r="F51" s="2">
        <v>447458</v>
      </c>
      <c r="G51" s="2">
        <v>0</v>
      </c>
      <c r="H51" s="2">
        <v>154413757</v>
      </c>
      <c r="I51" s="2">
        <v>12787985</v>
      </c>
      <c r="J51" s="2">
        <v>0</v>
      </c>
      <c r="K51" s="2">
        <v>0</v>
      </c>
      <c r="L51" s="2">
        <v>7249298</v>
      </c>
      <c r="M51" s="2">
        <v>150197</v>
      </c>
      <c r="N51" s="2">
        <f t="shared" si="0"/>
        <v>175998695</v>
      </c>
    </row>
    <row r="52" spans="1:14" x14ac:dyDescent="0.5">
      <c r="A52" s="2" t="s">
        <v>64</v>
      </c>
      <c r="B52" s="2">
        <v>0</v>
      </c>
      <c r="C52" s="2">
        <v>0</v>
      </c>
      <c r="D52" s="2"/>
      <c r="E52" s="2"/>
      <c r="F52" s="2">
        <v>35000</v>
      </c>
      <c r="G52" s="2">
        <v>190000</v>
      </c>
      <c r="H52" s="2">
        <v>944486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f t="shared" si="0"/>
        <v>1169486</v>
      </c>
    </row>
    <row r="53" spans="1:14" x14ac:dyDescent="0.5">
      <c r="A53" s="2" t="s">
        <v>47</v>
      </c>
      <c r="B53" s="2">
        <v>0</v>
      </c>
      <c r="C53" s="2">
        <v>0</v>
      </c>
      <c r="D53" s="2"/>
      <c r="E53" s="2"/>
      <c r="F53" s="2">
        <v>0</v>
      </c>
      <c r="G53" s="2">
        <v>200000</v>
      </c>
      <c r="H53" s="2">
        <v>455523</v>
      </c>
      <c r="I53" s="2">
        <v>974225</v>
      </c>
      <c r="J53" s="2">
        <v>0</v>
      </c>
      <c r="K53" s="2">
        <v>0</v>
      </c>
      <c r="L53" s="2">
        <v>0</v>
      </c>
      <c r="M53" s="2">
        <v>0</v>
      </c>
      <c r="N53" s="2">
        <f t="shared" si="0"/>
        <v>1629748</v>
      </c>
    </row>
    <row r="54" spans="1:14" x14ac:dyDescent="0.5">
      <c r="A54" s="2" t="s">
        <v>74</v>
      </c>
      <c r="B54" s="2">
        <v>0</v>
      </c>
      <c r="C54" s="2">
        <v>0</v>
      </c>
      <c r="D54" s="2"/>
      <c r="E54" s="2"/>
      <c r="F54" s="2">
        <v>0</v>
      </c>
      <c r="G54" s="2">
        <v>0</v>
      </c>
      <c r="H54" s="2">
        <v>172961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f t="shared" si="0"/>
        <v>172961</v>
      </c>
    </row>
    <row r="55" spans="1:14" x14ac:dyDescent="0.5">
      <c r="A55" s="2" t="s">
        <v>48</v>
      </c>
      <c r="B55" s="4">
        <v>69500000</v>
      </c>
      <c r="C55" s="4">
        <v>0</v>
      </c>
      <c r="D55" s="4"/>
      <c r="E55" s="4"/>
      <c r="F55" s="2">
        <v>0</v>
      </c>
      <c r="G55" s="4">
        <v>0</v>
      </c>
      <c r="H55" s="4">
        <v>6695357</v>
      </c>
      <c r="I55" s="4">
        <v>6265805</v>
      </c>
      <c r="J55" s="4">
        <v>0</v>
      </c>
      <c r="K55" s="2">
        <v>0</v>
      </c>
      <c r="L55" s="2">
        <v>0</v>
      </c>
      <c r="M55" s="4">
        <v>76698</v>
      </c>
      <c r="N55" s="4">
        <f t="shared" si="0"/>
        <v>82537860</v>
      </c>
    </row>
    <row r="56" spans="1:14" x14ac:dyDescent="0.5">
      <c r="A56" s="2" t="s">
        <v>61</v>
      </c>
      <c r="B56" s="2">
        <v>57000000</v>
      </c>
      <c r="C56" s="2">
        <v>0</v>
      </c>
      <c r="D56" s="2"/>
      <c r="E56" s="2"/>
      <c r="F56" s="2">
        <v>169960</v>
      </c>
      <c r="G56" s="2">
        <v>0</v>
      </c>
      <c r="H56" s="2">
        <v>6977424</v>
      </c>
      <c r="I56" s="2">
        <v>14674905</v>
      </c>
      <c r="J56" s="2">
        <v>0</v>
      </c>
      <c r="K56" s="2">
        <v>1651381</v>
      </c>
      <c r="L56" s="2">
        <v>0</v>
      </c>
      <c r="M56" s="2">
        <v>320248</v>
      </c>
      <c r="N56" s="2">
        <f t="shared" si="0"/>
        <v>80793918</v>
      </c>
    </row>
    <row r="57" spans="1:14" x14ac:dyDescent="0.5">
      <c r="A57" s="2" t="s">
        <v>62</v>
      </c>
      <c r="B57" s="4">
        <v>9990295</v>
      </c>
      <c r="C57" s="4">
        <v>0</v>
      </c>
      <c r="D57" s="4"/>
      <c r="E57" s="4"/>
      <c r="F57" s="2">
        <v>306438</v>
      </c>
      <c r="G57" s="4">
        <v>993148</v>
      </c>
      <c r="H57" s="4">
        <v>1049925</v>
      </c>
      <c r="I57" s="4">
        <v>830655</v>
      </c>
      <c r="J57" s="4">
        <v>0</v>
      </c>
      <c r="K57" s="2">
        <v>225000</v>
      </c>
      <c r="L57" s="2">
        <v>0</v>
      </c>
      <c r="M57" s="4">
        <v>0</v>
      </c>
      <c r="N57" s="4">
        <f t="shared" si="0"/>
        <v>13395461</v>
      </c>
    </row>
    <row r="58" spans="1:14" x14ac:dyDescent="0.5">
      <c r="A58" s="2" t="s">
        <v>75</v>
      </c>
      <c r="B58" s="2">
        <v>0</v>
      </c>
      <c r="C58" s="2">
        <v>0</v>
      </c>
      <c r="D58" s="2"/>
      <c r="E58" s="2"/>
      <c r="F58" s="2">
        <v>0</v>
      </c>
      <c r="G58" s="2">
        <v>0</v>
      </c>
      <c r="H58" s="2">
        <v>1179879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f t="shared" si="0"/>
        <v>1179879</v>
      </c>
    </row>
    <row r="59" spans="1:14" x14ac:dyDescent="0.5">
      <c r="A59" s="2" t="s">
        <v>76</v>
      </c>
      <c r="B59" s="4">
        <v>0</v>
      </c>
      <c r="C59" s="4">
        <v>0</v>
      </c>
      <c r="D59" s="4">
        <v>2800000</v>
      </c>
      <c r="E59" s="4"/>
      <c r="F59" s="2">
        <v>0</v>
      </c>
      <c r="G59" s="4">
        <v>0</v>
      </c>
      <c r="H59" s="4">
        <v>304814</v>
      </c>
      <c r="I59" s="4">
        <v>41020</v>
      </c>
      <c r="J59" s="4">
        <v>0</v>
      </c>
      <c r="K59" s="2">
        <v>0</v>
      </c>
      <c r="L59" s="2">
        <v>0</v>
      </c>
      <c r="M59" s="4">
        <v>0</v>
      </c>
      <c r="N59" s="4">
        <f t="shared" si="0"/>
        <v>3145834</v>
      </c>
    </row>
    <row r="60" spans="1:14" x14ac:dyDescent="0.5">
      <c r="A60" s="2" t="s">
        <v>49</v>
      </c>
      <c r="B60" s="4">
        <v>0</v>
      </c>
      <c r="C60" s="4">
        <v>0</v>
      </c>
      <c r="D60" s="4"/>
      <c r="E60" s="4"/>
      <c r="F60" s="2">
        <v>471012</v>
      </c>
      <c r="G60" s="4">
        <v>2914964</v>
      </c>
      <c r="H60" s="4">
        <v>39321444</v>
      </c>
      <c r="I60" s="4">
        <v>8398845</v>
      </c>
      <c r="J60" s="4">
        <v>0</v>
      </c>
      <c r="K60" s="2">
        <v>2448493</v>
      </c>
      <c r="L60" s="2">
        <v>26541445</v>
      </c>
      <c r="M60" s="4">
        <v>0</v>
      </c>
      <c r="N60" s="4">
        <f t="shared" si="0"/>
        <v>80096203</v>
      </c>
    </row>
    <row r="61" spans="1:14" x14ac:dyDescent="0.5">
      <c r="A61" s="2" t="s">
        <v>69</v>
      </c>
      <c r="B61" s="2">
        <v>0</v>
      </c>
      <c r="C61" s="2">
        <v>0</v>
      </c>
      <c r="D61" s="2"/>
      <c r="E61" s="2"/>
      <c r="F61" s="2">
        <v>0</v>
      </c>
      <c r="G61" s="2">
        <v>206500</v>
      </c>
      <c r="H61" s="2">
        <v>281499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f t="shared" si="0"/>
        <v>487999</v>
      </c>
    </row>
    <row r="62" spans="1:14" x14ac:dyDescent="0.5">
      <c r="A62" s="2" t="s">
        <v>63</v>
      </c>
      <c r="B62" s="2">
        <v>0</v>
      </c>
      <c r="C62" s="2">
        <v>0</v>
      </c>
      <c r="D62" s="2"/>
      <c r="E62" s="2"/>
      <c r="F62" s="2">
        <v>182900</v>
      </c>
      <c r="G62" s="2">
        <v>0</v>
      </c>
      <c r="H62" s="2">
        <v>2233752</v>
      </c>
      <c r="I62" s="2">
        <v>2143295</v>
      </c>
      <c r="J62" s="2">
        <v>0</v>
      </c>
      <c r="K62" s="2">
        <v>245331</v>
      </c>
      <c r="L62" s="2">
        <v>0</v>
      </c>
      <c r="M62" s="2">
        <v>0</v>
      </c>
      <c r="N62" s="2">
        <f t="shared" si="0"/>
        <v>4805278</v>
      </c>
    </row>
    <row r="63" spans="1:14" x14ac:dyDescent="0.5">
      <c r="A63" s="2" t="s">
        <v>50</v>
      </c>
      <c r="B63" s="4">
        <v>0</v>
      </c>
      <c r="C63" s="4">
        <v>0</v>
      </c>
      <c r="D63" s="4"/>
      <c r="E63" s="4"/>
      <c r="F63" s="2">
        <v>450000</v>
      </c>
      <c r="G63" s="4">
        <v>0</v>
      </c>
      <c r="H63" s="4">
        <v>1147207</v>
      </c>
      <c r="I63" s="4">
        <v>1784370</v>
      </c>
      <c r="J63" s="4">
        <v>0</v>
      </c>
      <c r="K63" s="2">
        <v>35000</v>
      </c>
      <c r="L63" s="2">
        <v>0</v>
      </c>
      <c r="M63" s="4">
        <v>0</v>
      </c>
      <c r="N63" s="4">
        <f t="shared" si="0"/>
        <v>3416577</v>
      </c>
    </row>
    <row r="64" spans="1:14" x14ac:dyDescent="0.5">
      <c r="A64" s="5" t="s">
        <v>51</v>
      </c>
      <c r="B64" s="5">
        <f t="shared" ref="B64:N64" si="1">SUM(B4:B63)</f>
        <v>346955033</v>
      </c>
      <c r="C64" s="5">
        <f t="shared" si="1"/>
        <v>49315610</v>
      </c>
      <c r="D64" s="5">
        <f t="shared" si="1"/>
        <v>2800000</v>
      </c>
      <c r="E64" s="5">
        <f t="shared" si="1"/>
        <v>1386138</v>
      </c>
      <c r="F64" s="5">
        <f t="shared" si="1"/>
        <v>8609879</v>
      </c>
      <c r="G64" s="5">
        <f t="shared" si="1"/>
        <v>21534882</v>
      </c>
      <c r="H64" s="5">
        <f t="shared" si="1"/>
        <v>549267833</v>
      </c>
      <c r="I64" s="5">
        <f t="shared" si="1"/>
        <v>204228325</v>
      </c>
      <c r="J64" s="5">
        <f t="shared" si="1"/>
        <v>4641016</v>
      </c>
      <c r="K64" s="5">
        <f t="shared" si="1"/>
        <v>9316114</v>
      </c>
      <c r="L64" s="5">
        <f t="shared" si="1"/>
        <v>90182322</v>
      </c>
      <c r="M64" s="5">
        <f>SUM(M4:M63)</f>
        <v>2573905</v>
      </c>
      <c r="N64" s="5">
        <f t="shared" si="1"/>
        <v>1290811057</v>
      </c>
    </row>
    <row r="65" spans="2:14" x14ac:dyDescent="0.5">
      <c r="B65" s="6"/>
    </row>
    <row r="67" spans="2:14" x14ac:dyDescent="0.5">
      <c r="B67" s="5"/>
      <c r="F67" s="5"/>
      <c r="N67" s="5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  <SharedWithUsers xmlns="5c3120aa-4362-40a7-b179-624d31c9584b">
      <UserInfo>
        <DisplayName>Don Bianchi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F950D4-FF23-424B-81C0-3DE1361FC0B6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3FB2CD8B-D158-4F9B-8A25-B363D87C8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7A3BC-1972-4C9D-AFAA-A577B51473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Catherine Cleary</cp:lastModifiedBy>
  <cp:revision/>
  <dcterms:created xsi:type="dcterms:W3CDTF">2022-11-21T15:49:21Z</dcterms:created>
  <dcterms:modified xsi:type="dcterms:W3CDTF">2024-05-31T17:55:34Z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