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19/2019 Cleaned XLS Uploads for website/"/>
    </mc:Choice>
  </mc:AlternateContent>
  <xr:revisionPtr revIDLastSave="5" documentId="11_5FB9D241F8E28AD1BCA58A07C93052BB1343C755" xr6:coauthVersionLast="43" xr6:coauthVersionMax="43" xr10:uidLastSave="{59CAA7B7-6E43-43A6-9E49-01C6046DBBE2}"/>
  <bookViews>
    <workbookView xWindow="-120" yWindow="-120" windowWidth="29040" windowHeight="15840" xr2:uid="{00000000-000D-0000-FFFF-FFFF00000000}"/>
  </bookViews>
  <sheets>
    <sheet name="real_estate_project_development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2" i="1"/>
  <c r="G3" i="1"/>
  <c r="H4" i="1"/>
  <c r="F4" i="1"/>
  <c r="D4" i="1"/>
</calcChain>
</file>

<file path=xl/sharedStrings.xml><?xml version="1.0" encoding="utf-8"?>
<sst xmlns="http://schemas.openxmlformats.org/spreadsheetml/2006/main" count="17" uniqueCount="14">
  <si>
    <t>Member Name</t>
  </si>
  <si>
    <t>Project Name</t>
  </si>
  <si>
    <t>Project Status</t>
  </si>
  <si>
    <t>Current development stage as of December 31st?</t>
  </si>
  <si>
    <t>Actual or projected year of substantial completion?</t>
  </si>
  <si>
    <t>Actual or projected total development cost?</t>
  </si>
  <si>
    <t>Jobs created/maintained by tenants of this facility?</t>
  </si>
  <si>
    <t>Madison Park CDC</t>
  </si>
  <si>
    <t>Madison Park Village Maintenance Bldg</t>
  </si>
  <si>
    <t>Completed Project</t>
  </si>
  <si>
    <t>Completed</t>
  </si>
  <si>
    <t>122 Dewitt Community Center</t>
  </si>
  <si>
    <t>Total</t>
  </si>
  <si>
    <t>Construction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</si>
</sst>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/>
    <xf numFmtId="6" fontId="0" fillId="0" borderId="0" xfId="0" applyNumberFormat="1" applyFill="1"/>
    <xf numFmtId="0" fontId="16" fillId="0" borderId="0" xfId="0" applyFont="1" applyFill="1"/>
    <xf numFmtId="2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numFmt numFmtId="2" formatCode="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4" totalsRowCount="1" headerRowDxfId="18" dataDxfId="17" totalsRowDxfId="16">
  <autoFilter ref="A1:H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A2:H3">
    <sortCondition descending="1" ref="E1:E3"/>
  </sortState>
  <tableColumns count="8">
    <tableColumn id="1" xr3:uid="{00000000-0010-0000-0000-000001000000}" name="Member Name" totalsRowLabel="Total" dataDxfId="15" totalsRowDxfId="7"/>
    <tableColumn id="2" xr3:uid="{00000000-0010-0000-0000-000002000000}" name="Project Name" dataDxfId="14" totalsRowDxfId="6"/>
    <tableColumn id="3" xr3:uid="{00000000-0010-0000-0000-000003000000}" name="Project Status" dataDxfId="13" totalsRowDxfId="5"/>
    <tableColumn id="4" xr3:uid="{00000000-0010-0000-0000-000004000000}" name="Current development stage as of December 31st?" totalsRowFunction="count" dataDxfId="12" totalsRowDxfId="4"/>
    <tableColumn id="5" xr3:uid="{00000000-0010-0000-0000-000005000000}" name="Actual or projected year of substantial completion?" dataDxfId="11" totalsRowDxfId="3"/>
    <tableColumn id="6" xr3:uid="{00000000-0010-0000-0000-000006000000}" name="Actual or projected total development cost?" totalsRowFunction="sum" dataDxfId="10" totalsRowDxfId="2"/>
    <tableColumn id="8" xr3:uid="{362464D2-C595-4D8E-95BB-E850D7FCD39E}" name="Construction Jobs" totalsRowFunction="sum" dataDxfId="8" totalsRowDxfId="0">
      <calculatedColumnFormula>F2/71000</calculatedColumnFormula>
    </tableColumn>
    <tableColumn id="7" xr3:uid="{00000000-0010-0000-0000-000007000000}" name="Jobs created/maintained by tenants of this facility?" totalsRowFunction="sum" dataDxfId="9" totals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topLeftCell="B1" workbookViewId="0">
      <selection activeCell="G7" sqref="G7"/>
    </sheetView>
  </sheetViews>
  <sheetFormatPr defaultColWidth="8.86328125" defaultRowHeight="14.25" x14ac:dyDescent="0.45"/>
  <cols>
    <col min="1" max="1" width="21.1328125" style="1" customWidth="1"/>
    <col min="2" max="2" width="30.3984375" style="1" bestFit="1" customWidth="1"/>
    <col min="3" max="3" width="15" style="1" bestFit="1" customWidth="1"/>
    <col min="4" max="4" width="48" style="1" bestFit="1" customWidth="1"/>
    <col min="5" max="5" width="49.86328125" style="1" bestFit="1" customWidth="1"/>
    <col min="6" max="6" width="43.265625" style="1" bestFit="1" customWidth="1"/>
    <col min="7" max="7" width="43.265625" style="1" customWidth="1"/>
    <col min="8" max="8" width="49.86328125" style="1" bestFit="1" customWidth="1"/>
    <col min="9" max="16384" width="8.86328125" style="1"/>
  </cols>
  <sheetData>
    <row r="1" spans="1:8" s="3" customFormat="1" ht="24" customHeight="1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13</v>
      </c>
      <c r="H1" s="3" t="s">
        <v>6</v>
      </c>
    </row>
    <row r="2" spans="1:8" ht="24" customHeight="1" x14ac:dyDescent="0.45">
      <c r="A2" s="1" t="s">
        <v>7</v>
      </c>
      <c r="B2" s="1" t="s">
        <v>8</v>
      </c>
      <c r="C2" s="1" t="s">
        <v>9</v>
      </c>
      <c r="D2" s="1" t="s">
        <v>10</v>
      </c>
      <c r="E2" s="1">
        <v>2018</v>
      </c>
      <c r="F2" s="2">
        <v>792567</v>
      </c>
      <c r="G2" s="4">
        <f t="shared" ref="G2:G3" si="0">F2/71000</f>
        <v>11.162915492957746</v>
      </c>
      <c r="H2" s="1">
        <v>0</v>
      </c>
    </row>
    <row r="3" spans="1:8" ht="24" customHeight="1" x14ac:dyDescent="0.45">
      <c r="A3" s="1" t="s">
        <v>7</v>
      </c>
      <c r="B3" s="1" t="s">
        <v>11</v>
      </c>
      <c r="C3" s="1" t="s">
        <v>9</v>
      </c>
      <c r="D3" s="1" t="s">
        <v>10</v>
      </c>
      <c r="E3" s="1">
        <v>2018</v>
      </c>
      <c r="F3" s="2">
        <v>9481000</v>
      </c>
      <c r="G3" s="4">
        <f t="shared" si="0"/>
        <v>133.53521126760563</v>
      </c>
      <c r="H3" s="1">
        <v>11</v>
      </c>
    </row>
    <row r="4" spans="1:8" ht="24" customHeight="1" x14ac:dyDescent="0.45">
      <c r="A4" s="1" t="s">
        <v>12</v>
      </c>
      <c r="D4" s="1">
        <f>SUBTOTAL(103,Table1[Current development stage as of December 31st?])</f>
        <v>2</v>
      </c>
      <c r="F4" s="2">
        <f>SUBTOTAL(109,Table1[Actual or projected total development cost?])</f>
        <v>10273567</v>
      </c>
      <c r="G4" s="4">
        <f>SUBTOTAL(109,Table1[Construction Jobs])</f>
        <v>144.69812676056338</v>
      </c>
      <c r="H4" s="1">
        <f>SUBTOTAL(109,Table1[Jobs created/maintained by tenants of this facility?])</f>
        <v>11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c3120aa-4362-40a7-b179-624d31c9584b">
      <UserInfo>
        <DisplayName>Don Bianchi</DisplayName>
        <AccountId>18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2" ma:contentTypeDescription="Create a new document." ma:contentTypeScope="" ma:versionID="7947d0dcda4c23637e3703c18aa21ae2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c25de9fa0359bf2fd36b5590224a6524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815796-FBFE-474E-ABA8-65716291CD87}">
  <ds:schemaRefs>
    <ds:schemaRef ds:uri="http://schemas.microsoft.com/office/2006/metadata/properties"/>
    <ds:schemaRef ds:uri="1ddc0a50-9fb7-477b-a615-6be3ff4e0548"/>
    <ds:schemaRef ds:uri="http://purl.org/dc/terms/"/>
    <ds:schemaRef ds:uri="5c3120aa-4362-40a7-b179-624d31c9584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1AEF01-C566-4BC7-8A04-7359CC281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7A7DE4-D1BE-4127-B27B-10EE543838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real_estate_project_development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Fitterer</dc:creator>
  <cp:keywords/>
  <dc:description/>
  <cp:lastModifiedBy>Hannah Freedman</cp:lastModifiedBy>
  <cp:revision/>
  <dcterms:created xsi:type="dcterms:W3CDTF">2019-04-12T17:40:32Z</dcterms:created>
  <dcterms:modified xsi:type="dcterms:W3CDTF">2019-05-06T14:28:50Z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AuthorIds_UIVersion_512">
    <vt:lpwstr>14</vt:lpwstr>
  </property>
</Properties>
</file>